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3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'Intragov-Payment-2023'!$B$4:$N$78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'Intragov-Payment-2023'!$13:$15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<sst xmlns="http://schemas.openxmlformats.org/spreadsheetml/2006/main" count="664" uniqueCount="652">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</sst>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0" fillId="33" borderId="0" xfId="0" applyNumberFormat="1" applyFont="1" applyFill="1" applyBorder="1" applyAlignment="1" applyProtection="1" quotePrefix="1">
      <alignment horizontal="center"/>
      <protection/>
    </xf>
    <xf numFmtId="197" fontId="121" fillId="33" borderId="0" xfId="0" applyNumberFormat="1" applyFont="1" applyFill="1" applyBorder="1" applyAlignment="1" applyProtection="1" quotePrefix="1">
      <alignment horizontal="center"/>
      <protection/>
    </xf>
    <xf numFmtId="180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7" fontId="123" fillId="34" borderId="0" xfId="61" applyNumberFormat="1" applyFont="1" applyFill="1" applyBorder="1" applyAlignment="1" applyProtection="1">
      <alignment horizontal="center"/>
      <protection/>
    </xf>
    <xf numFmtId="180" fontId="123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5" fillId="23" borderId="12" xfId="0" applyNumberFormat="1" applyFont="1" applyFill="1" applyBorder="1" applyAlignment="1" applyProtection="1">
      <alignment horizontal="center"/>
      <protection locked="0"/>
    </xf>
    <xf numFmtId="182" fontId="126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7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92" fontId="1" fillId="24" borderId="99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0" xfId="0" applyNumberFormat="1" applyFont="1" applyFill="1" applyBorder="1" applyAlignment="1" applyProtection="1">
      <alignment horizontal="center"/>
      <protection/>
    </xf>
    <xf numFmtId="180" fontId="1" fillId="24" borderId="100" xfId="0" applyNumberFormat="1" applyFont="1" applyFill="1" applyBorder="1" applyAlignment="1" applyProtection="1">
      <alignment/>
      <protection locked="0"/>
    </xf>
    <xf numFmtId="180" fontId="1" fillId="30" borderId="100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1" xfId="0" applyNumberFormat="1" applyFont="1" applyFill="1" applyBorder="1" applyAlignment="1" applyProtection="1">
      <alignment/>
      <protection/>
    </xf>
    <xf numFmtId="180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4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8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30" fillId="27" borderId="108" xfId="0" applyFont="1" applyFill="1" applyBorder="1" applyAlignment="1" applyProtection="1">
      <alignment/>
      <protection/>
    </xf>
    <xf numFmtId="180" fontId="131" fillId="27" borderId="21" xfId="0" applyNumberFormat="1" applyFont="1" applyFill="1" applyBorder="1" applyAlignment="1" applyProtection="1">
      <alignment/>
      <protection/>
    </xf>
    <xf numFmtId="180" fontId="131" fillId="27" borderId="107" xfId="0" applyNumberFormat="1" applyFont="1" applyFill="1" applyBorder="1" applyAlignment="1" applyProtection="1">
      <alignment/>
      <protection/>
    </xf>
    <xf numFmtId="0" fontId="130" fillId="27" borderId="105" xfId="0" applyFont="1" applyFill="1" applyBorder="1" applyAlignment="1" applyProtection="1">
      <alignment/>
      <protection/>
    </xf>
    <xf numFmtId="180" fontId="131" fillId="27" borderId="0" xfId="0" applyNumberFormat="1" applyFont="1" applyFill="1" applyBorder="1" applyAlignment="1" applyProtection="1">
      <alignment/>
      <protection/>
    </xf>
    <xf numFmtId="180" fontId="131" fillId="27" borderId="98" xfId="0" applyNumberFormat="1" applyFont="1" applyFill="1" applyBorder="1" applyAlignment="1" applyProtection="1">
      <alignment/>
      <protection/>
    </xf>
    <xf numFmtId="0" fontId="130" fillId="27" borderId="106" xfId="0" applyFont="1" applyFill="1" applyBorder="1" applyAlignment="1" applyProtection="1">
      <alignment/>
      <protection/>
    </xf>
    <xf numFmtId="180" fontId="131" fillId="27" borderId="24" xfId="0" applyNumberFormat="1" applyFont="1" applyFill="1" applyBorder="1" applyAlignment="1" applyProtection="1">
      <alignment/>
      <protection/>
    </xf>
    <xf numFmtId="180" fontId="131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8" xfId="0" applyFont="1" applyFill="1" applyBorder="1" applyAlignment="1">
      <alignment horizontal="right" vertical="center" wrapText="1"/>
    </xf>
    <xf numFmtId="180" fontId="46" fillId="17" borderId="0" xfId="0" applyNumberFormat="1" applyFont="1" applyFill="1" applyAlignment="1" applyProtection="1">
      <alignment horizontal="center"/>
      <protection/>
    </xf>
    <xf numFmtId="180" fontId="3" fillId="29" borderId="114" xfId="0" applyNumberFormat="1" applyFont="1" applyFill="1" applyBorder="1" applyAlignment="1" applyProtection="1">
      <alignment horizontal="center" vertical="center" wrapText="1"/>
      <protection/>
    </xf>
    <xf numFmtId="180" fontId="3" fillId="29" borderId="115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19" fillId="23" borderId="104" xfId="0" applyNumberFormat="1" applyFont="1" applyFill="1" applyBorder="1" applyAlignment="1" applyProtection="1">
      <alignment horizontal="center"/>
      <protection locked="0"/>
    </xf>
    <xf numFmtId="180" fontId="119" fillId="23" borderId="45" xfId="0" applyNumberFormat="1" applyFont="1" applyFill="1" applyBorder="1" applyAlignment="1" applyProtection="1">
      <alignment horizontal="center"/>
      <protection locked="0"/>
    </xf>
    <xf numFmtId="180" fontId="119" fillId="23" borderId="46" xfId="0" applyNumberFormat="1" applyFont="1" applyFill="1" applyBorder="1" applyAlignment="1" applyProtection="1">
      <alignment horizontal="center"/>
      <protection locked="0"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6" fillId="23" borderId="104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6" xfId="0" applyNumberFormat="1" applyFont="1" applyFill="1" applyBorder="1" applyAlignment="1" applyProtection="1">
      <alignment horizontal="center" vertical="center" wrapText="1"/>
      <protection/>
    </xf>
    <xf numFmtId="180" fontId="43" fillId="27" borderId="117" xfId="0" applyNumberFormat="1" applyFont="1" applyFill="1" applyBorder="1" applyAlignment="1" applyProtection="1">
      <alignment horizontal="center" vertical="center" wrapText="1"/>
      <protection/>
    </xf>
    <xf numFmtId="180" fontId="4" fillId="26" borderId="118" xfId="0" applyNumberFormat="1" applyFont="1" applyFill="1" applyBorder="1" applyAlignment="1" applyProtection="1">
      <alignment horizontal="center" vertical="center" wrapText="1"/>
      <protection/>
    </xf>
    <xf numFmtId="180" fontId="4" fillId="26" borderId="117" xfId="0" applyNumberFormat="1" applyFont="1" applyFill="1" applyBorder="1" applyAlignment="1" applyProtection="1">
      <alignment horizontal="center" vertical="center" wrapText="1"/>
      <protection/>
    </xf>
    <xf numFmtId="180" fontId="3" fillId="28" borderId="118" xfId="0" applyNumberFormat="1" applyFont="1" applyFill="1" applyBorder="1" applyAlignment="1" applyProtection="1">
      <alignment horizontal="center" vertical="center" wrapText="1"/>
      <protection/>
    </xf>
    <xf numFmtId="180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57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s="44" customFormat="1" ht="34.5" customHeight="1" thickBot="1">
      <c r="B2" s="336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44" customFormat="1" ht="6" customHeight="1" thickTop="1">
      <c r="B3" s="336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6"/>
      <c r="C4" s="30"/>
      <c r="D4" s="31"/>
      <c r="E4" s="31"/>
      <c r="F4" s="31"/>
      <c r="G4" s="31"/>
      <c r="H4" s="31"/>
      <c r="I4" s="31"/>
      <c r="J4" s="31"/>
      <c r="K4" s="383">
        <f>+'Intragov-Payment-2023'!H10</f>
        <v>2023</v>
      </c>
      <c r="L4" s="384"/>
    </row>
    <row r="5" spans="2:12" s="44" customFormat="1" ht="6" customHeight="1">
      <c r="B5" s="336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6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6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6"/>
      <c r="C8" s="33"/>
      <c r="D8" s="272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6"/>
      <c r="C9" s="33">
        <v>1</v>
      </c>
      <c r="D9" s="31" t="s">
        <v>519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6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6"/>
      <c r="C11" s="45"/>
      <c r="D11" s="46" t="s">
        <v>520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6"/>
      <c r="C12" s="48"/>
      <c r="D12" s="49" t="s">
        <v>521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6"/>
      <c r="C13" s="48"/>
      <c r="D13" s="49" t="s">
        <v>522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6"/>
      <c r="C14" s="51"/>
      <c r="D14" s="52" t="s">
        <v>523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6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37" customFormat="1" ht="15.75">
      <c r="B16" s="336"/>
      <c r="C16" s="36">
        <v>3</v>
      </c>
      <c r="D16" s="338" t="s">
        <v>524</v>
      </c>
      <c r="E16" s="38"/>
      <c r="F16" s="38"/>
      <c r="G16" s="38"/>
      <c r="H16" s="38"/>
      <c r="I16" s="38"/>
      <c r="J16" s="38"/>
      <c r="K16" s="38"/>
      <c r="L16" s="39"/>
    </row>
    <row r="17" spans="2:12" s="337" customFormat="1" ht="15.75">
      <c r="B17" s="336"/>
      <c r="C17" s="36">
        <v>4</v>
      </c>
      <c r="D17" s="338" t="s">
        <v>525</v>
      </c>
      <c r="E17" s="38"/>
      <c r="F17" s="38"/>
      <c r="G17" s="38"/>
      <c r="H17" s="38"/>
      <c r="I17" s="38"/>
      <c r="J17" s="38"/>
      <c r="K17" s="38"/>
      <c r="L17" s="39"/>
    </row>
    <row r="18" spans="2:12" s="337" customFormat="1" ht="15.75">
      <c r="B18" s="336"/>
      <c r="C18" s="36">
        <v>5</v>
      </c>
      <c r="D18" s="338" t="s">
        <v>526</v>
      </c>
      <c r="E18" s="38"/>
      <c r="F18" s="38"/>
      <c r="G18" s="38"/>
      <c r="H18" s="38"/>
      <c r="I18" s="38"/>
      <c r="J18" s="38"/>
      <c r="K18" s="38"/>
      <c r="L18" s="39"/>
    </row>
    <row r="19" spans="2:12" s="337" customFormat="1" ht="15.75">
      <c r="B19" s="336"/>
      <c r="C19" s="36">
        <v>6</v>
      </c>
      <c r="D19" s="38" t="s">
        <v>527</v>
      </c>
      <c r="E19" s="38"/>
      <c r="F19" s="38"/>
      <c r="G19" s="38"/>
      <c r="H19" s="38"/>
      <c r="I19" s="38"/>
      <c r="J19" s="38"/>
      <c r="K19" s="38"/>
      <c r="L19" s="39"/>
    </row>
    <row r="20" spans="2:12" s="337" customFormat="1" ht="15.75">
      <c r="B20" s="336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6"/>
      <c r="C21" s="33">
        <v>7</v>
      </c>
      <c r="D21" s="31" t="s">
        <v>500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6"/>
      <c r="C22" s="33"/>
      <c r="D22" s="31" t="s">
        <v>502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6"/>
      <c r="C23" s="33"/>
      <c r="D23" s="31" t="s">
        <v>528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6"/>
      <c r="C24" s="33">
        <v>8</v>
      </c>
      <c r="D24" s="339" t="s">
        <v>529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6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6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6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6"/>
      <c r="C28" s="33"/>
      <c r="D28" s="272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6"/>
      <c r="C29" s="33">
        <v>10</v>
      </c>
      <c r="D29" s="31" t="s">
        <v>530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6"/>
      <c r="C30" s="33">
        <f>1+C29</f>
        <v>11</v>
      </c>
      <c r="D30" s="31" t="s">
        <v>531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6"/>
      <c r="C31" s="33"/>
      <c r="D31" s="340" t="s">
        <v>532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6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6"/>
      <c r="C33" s="33">
        <f>1+C30</f>
        <v>12</v>
      </c>
      <c r="D33" s="31" t="s">
        <v>533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6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6"/>
      <c r="C35" s="33"/>
      <c r="D35" s="31" t="s">
        <v>534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6"/>
      <c r="C36" s="33">
        <f>1+C33</f>
        <v>13</v>
      </c>
      <c r="D36" s="31" t="s">
        <v>478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6"/>
      <c r="C37" s="33"/>
      <c r="D37" s="31" t="s">
        <v>535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6"/>
      <c r="C38" s="33">
        <f>1+C36</f>
        <v>14</v>
      </c>
      <c r="D38" s="31" t="s">
        <v>536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6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6"/>
      <c r="C40" s="33"/>
      <c r="D40" s="341" t="s">
        <v>537</v>
      </c>
      <c r="E40" s="342"/>
      <c r="F40" s="342"/>
      <c r="G40" s="342"/>
      <c r="H40" s="342"/>
      <c r="I40" s="342"/>
      <c r="J40" s="342"/>
      <c r="K40" s="343"/>
      <c r="L40" s="32"/>
    </row>
    <row r="41" spans="2:12" s="44" customFormat="1" ht="16.5" customHeight="1">
      <c r="B41" s="336"/>
      <c r="C41" s="33"/>
      <c r="D41" s="344" t="s">
        <v>538</v>
      </c>
      <c r="E41" s="345"/>
      <c r="F41" s="345"/>
      <c r="G41" s="345"/>
      <c r="H41" s="345"/>
      <c r="I41" s="345"/>
      <c r="J41" s="345"/>
      <c r="K41" s="346"/>
      <c r="L41" s="32"/>
    </row>
    <row r="42" spans="2:12" s="44" customFormat="1" ht="9" customHeight="1">
      <c r="B42" s="336"/>
      <c r="C42" s="33"/>
      <c r="D42" s="344"/>
      <c r="E42" s="345"/>
      <c r="F42" s="345"/>
      <c r="G42" s="345"/>
      <c r="H42" s="345"/>
      <c r="I42" s="345"/>
      <c r="J42" s="345"/>
      <c r="K42" s="346"/>
      <c r="L42" s="32"/>
    </row>
    <row r="43" spans="2:12" s="44" customFormat="1" ht="16.5" customHeight="1">
      <c r="B43" s="336"/>
      <c r="C43" s="33"/>
      <c r="D43" s="344" t="s">
        <v>539</v>
      </c>
      <c r="E43" s="345"/>
      <c r="F43" s="345"/>
      <c r="G43" s="345"/>
      <c r="H43" s="345"/>
      <c r="I43" s="345"/>
      <c r="J43" s="345"/>
      <c r="K43" s="346"/>
      <c r="L43" s="32"/>
    </row>
    <row r="44" spans="2:12" s="44" customFormat="1" ht="16.5" customHeight="1">
      <c r="B44" s="336"/>
      <c r="C44" s="33"/>
      <c r="D44" s="344" t="s">
        <v>540</v>
      </c>
      <c r="E44" s="345"/>
      <c r="F44" s="345"/>
      <c r="G44" s="345"/>
      <c r="H44" s="345"/>
      <c r="I44" s="345"/>
      <c r="J44" s="345"/>
      <c r="K44" s="346"/>
      <c r="L44" s="32"/>
    </row>
    <row r="45" spans="2:12" s="44" customFormat="1" ht="9" customHeight="1">
      <c r="B45" s="336"/>
      <c r="C45" s="33"/>
      <c r="D45" s="344"/>
      <c r="E45" s="345"/>
      <c r="F45" s="345"/>
      <c r="G45" s="345"/>
      <c r="H45" s="345"/>
      <c r="I45" s="345"/>
      <c r="J45" s="345"/>
      <c r="K45" s="346"/>
      <c r="L45" s="32"/>
    </row>
    <row r="46" spans="2:12" s="44" customFormat="1" ht="16.5" customHeight="1">
      <c r="B46" s="336"/>
      <c r="C46" s="33"/>
      <c r="D46" s="344" t="s">
        <v>541</v>
      </c>
      <c r="E46" s="345"/>
      <c r="F46" s="345"/>
      <c r="G46" s="345"/>
      <c r="H46" s="345"/>
      <c r="I46" s="345"/>
      <c r="J46" s="345"/>
      <c r="K46" s="346"/>
      <c r="L46" s="32"/>
    </row>
    <row r="47" spans="2:12" s="44" customFormat="1" ht="16.5" customHeight="1">
      <c r="B47" s="336"/>
      <c r="C47" s="33"/>
      <c r="D47" s="344" t="s">
        <v>542</v>
      </c>
      <c r="E47" s="345"/>
      <c r="F47" s="345"/>
      <c r="G47" s="345"/>
      <c r="H47" s="345"/>
      <c r="I47" s="345"/>
      <c r="J47" s="345"/>
      <c r="K47" s="346"/>
      <c r="L47" s="32"/>
    </row>
    <row r="48" spans="2:12" s="44" customFormat="1" ht="9" customHeight="1">
      <c r="B48" s="336"/>
      <c r="C48" s="33"/>
      <c r="D48" s="344"/>
      <c r="E48" s="345"/>
      <c r="F48" s="345"/>
      <c r="G48" s="345"/>
      <c r="H48" s="345"/>
      <c r="I48" s="345"/>
      <c r="J48" s="345"/>
      <c r="K48" s="346"/>
      <c r="L48" s="32"/>
    </row>
    <row r="49" spans="2:12" s="44" customFormat="1" ht="16.5" customHeight="1">
      <c r="B49" s="336"/>
      <c r="C49" s="33"/>
      <c r="D49" s="344" t="s">
        <v>543</v>
      </c>
      <c r="E49" s="345"/>
      <c r="F49" s="345"/>
      <c r="G49" s="345"/>
      <c r="H49" s="345"/>
      <c r="I49" s="345"/>
      <c r="J49" s="345"/>
      <c r="K49" s="346"/>
      <c r="L49" s="32"/>
    </row>
    <row r="50" spans="2:12" s="44" customFormat="1" ht="16.5" customHeight="1">
      <c r="B50" s="336"/>
      <c r="C50" s="33"/>
      <c r="D50" s="344" t="s">
        <v>544</v>
      </c>
      <c r="E50" s="345"/>
      <c r="F50" s="345"/>
      <c r="G50" s="345"/>
      <c r="H50" s="345"/>
      <c r="I50" s="345"/>
      <c r="J50" s="345"/>
      <c r="K50" s="346"/>
      <c r="L50" s="32"/>
    </row>
    <row r="51" spans="2:12" s="44" customFormat="1" ht="16.5" customHeight="1">
      <c r="B51" s="336"/>
      <c r="C51" s="33"/>
      <c r="D51" s="344" t="s">
        <v>545</v>
      </c>
      <c r="E51" s="345"/>
      <c r="F51" s="345"/>
      <c r="G51" s="345"/>
      <c r="H51" s="345"/>
      <c r="I51" s="345"/>
      <c r="J51" s="345"/>
      <c r="K51" s="346"/>
      <c r="L51" s="32"/>
    </row>
    <row r="52" spans="2:12" s="44" customFormat="1" ht="9" customHeight="1">
      <c r="B52" s="336"/>
      <c r="C52" s="33"/>
      <c r="D52" s="344"/>
      <c r="E52" s="345"/>
      <c r="F52" s="345"/>
      <c r="G52" s="345"/>
      <c r="H52" s="345"/>
      <c r="I52" s="345"/>
      <c r="J52" s="345"/>
      <c r="K52" s="346"/>
      <c r="L52" s="32"/>
    </row>
    <row r="53" spans="2:12" s="44" customFormat="1" ht="16.5" customHeight="1">
      <c r="B53" s="336"/>
      <c r="C53" s="33"/>
      <c r="D53" s="344" t="s">
        <v>546</v>
      </c>
      <c r="E53" s="345"/>
      <c r="F53" s="345"/>
      <c r="G53" s="345"/>
      <c r="H53" s="345"/>
      <c r="I53" s="345"/>
      <c r="J53" s="345"/>
      <c r="K53" s="346"/>
      <c r="L53" s="32"/>
    </row>
    <row r="54" spans="2:12" s="44" customFormat="1" ht="16.5" customHeight="1">
      <c r="B54" s="336"/>
      <c r="C54" s="33"/>
      <c r="D54" s="344" t="s">
        <v>547</v>
      </c>
      <c r="E54" s="345"/>
      <c r="F54" s="345"/>
      <c r="G54" s="345"/>
      <c r="H54" s="345"/>
      <c r="I54" s="345"/>
      <c r="J54" s="345"/>
      <c r="K54" s="346"/>
      <c r="L54" s="32"/>
    </row>
    <row r="55" spans="2:12" s="44" customFormat="1" ht="9" customHeight="1">
      <c r="B55" s="336"/>
      <c r="C55" s="33"/>
      <c r="D55" s="344"/>
      <c r="E55" s="345"/>
      <c r="F55" s="345"/>
      <c r="G55" s="345"/>
      <c r="H55" s="345"/>
      <c r="I55" s="345"/>
      <c r="J55" s="345"/>
      <c r="K55" s="346"/>
      <c r="L55" s="32"/>
    </row>
    <row r="56" spans="2:12" s="44" customFormat="1" ht="16.5" customHeight="1">
      <c r="B56" s="336"/>
      <c r="C56" s="33"/>
      <c r="D56" s="344" t="s">
        <v>548</v>
      </c>
      <c r="E56" s="345"/>
      <c r="F56" s="345"/>
      <c r="G56" s="345"/>
      <c r="H56" s="345"/>
      <c r="I56" s="345"/>
      <c r="J56" s="345"/>
      <c r="K56" s="346"/>
      <c r="L56" s="32"/>
    </row>
    <row r="57" spans="2:12" s="44" customFormat="1" ht="16.5" customHeight="1">
      <c r="B57" s="336"/>
      <c r="C57" s="33"/>
      <c r="D57" s="344" t="s">
        <v>549</v>
      </c>
      <c r="E57" s="345"/>
      <c r="F57" s="345"/>
      <c r="G57" s="345"/>
      <c r="H57" s="345"/>
      <c r="I57" s="345"/>
      <c r="J57" s="345"/>
      <c r="K57" s="346"/>
      <c r="L57" s="32"/>
    </row>
    <row r="58" spans="2:12" s="44" customFormat="1" ht="9" customHeight="1">
      <c r="B58" s="336"/>
      <c r="C58" s="33"/>
      <c r="D58" s="344"/>
      <c r="E58" s="345"/>
      <c r="F58" s="345"/>
      <c r="G58" s="345"/>
      <c r="H58" s="345"/>
      <c r="I58" s="345"/>
      <c r="J58" s="345"/>
      <c r="K58" s="346"/>
      <c r="L58" s="32"/>
    </row>
    <row r="59" spans="2:12" s="44" customFormat="1" ht="16.5" customHeight="1">
      <c r="B59" s="336"/>
      <c r="C59" s="33"/>
      <c r="D59" s="344" t="s">
        <v>423</v>
      </c>
      <c r="E59" s="345"/>
      <c r="F59" s="345"/>
      <c r="G59" s="345"/>
      <c r="H59" s="345"/>
      <c r="I59" s="345"/>
      <c r="J59" s="345"/>
      <c r="K59" s="346"/>
      <c r="L59" s="32"/>
    </row>
    <row r="60" spans="2:12" s="44" customFormat="1" ht="16.5" customHeight="1">
      <c r="B60" s="336"/>
      <c r="C60" s="33"/>
      <c r="D60" s="344" t="s">
        <v>424</v>
      </c>
      <c r="E60" s="345"/>
      <c r="F60" s="345"/>
      <c r="G60" s="345"/>
      <c r="H60" s="345"/>
      <c r="I60" s="345"/>
      <c r="J60" s="345"/>
      <c r="K60" s="346"/>
      <c r="L60" s="32"/>
    </row>
    <row r="61" spans="2:12" s="44" customFormat="1" ht="9" customHeight="1">
      <c r="B61" s="336"/>
      <c r="C61" s="33"/>
      <c r="D61" s="344"/>
      <c r="E61" s="345"/>
      <c r="F61" s="345"/>
      <c r="G61" s="345"/>
      <c r="H61" s="345"/>
      <c r="I61" s="345"/>
      <c r="J61" s="345"/>
      <c r="K61" s="346"/>
      <c r="L61" s="32"/>
    </row>
    <row r="62" spans="2:12" s="44" customFormat="1" ht="16.5" customHeight="1">
      <c r="B62" s="336"/>
      <c r="C62" s="33"/>
      <c r="D62" s="344" t="s">
        <v>550</v>
      </c>
      <c r="E62" s="345"/>
      <c r="F62" s="345"/>
      <c r="G62" s="345"/>
      <c r="H62" s="345"/>
      <c r="I62" s="345"/>
      <c r="J62" s="345"/>
      <c r="K62" s="346"/>
      <c r="L62" s="32"/>
    </row>
    <row r="63" spans="2:12" s="44" customFormat="1" ht="16.5" customHeight="1">
      <c r="B63" s="336"/>
      <c r="C63" s="33"/>
      <c r="D63" s="344" t="s">
        <v>422</v>
      </c>
      <c r="E63" s="345"/>
      <c r="F63" s="345"/>
      <c r="G63" s="345"/>
      <c r="H63" s="345"/>
      <c r="I63" s="345"/>
      <c r="J63" s="345"/>
      <c r="K63" s="346"/>
      <c r="L63" s="32"/>
    </row>
    <row r="64" spans="2:12" s="44" customFormat="1" ht="9" customHeight="1">
      <c r="B64" s="336"/>
      <c r="C64" s="33"/>
      <c r="D64" s="344"/>
      <c r="E64" s="345"/>
      <c r="F64" s="345"/>
      <c r="G64" s="345"/>
      <c r="H64" s="345"/>
      <c r="I64" s="345"/>
      <c r="J64" s="345"/>
      <c r="K64" s="346"/>
      <c r="L64" s="32"/>
    </row>
    <row r="65" spans="2:12" s="44" customFormat="1" ht="16.5" customHeight="1">
      <c r="B65" s="336"/>
      <c r="C65" s="33"/>
      <c r="D65" s="344" t="s">
        <v>518</v>
      </c>
      <c r="E65" s="345"/>
      <c r="F65" s="345"/>
      <c r="G65" s="345"/>
      <c r="H65" s="345"/>
      <c r="I65" s="345"/>
      <c r="J65" s="345"/>
      <c r="K65" s="346"/>
      <c r="L65" s="32"/>
    </row>
    <row r="66" spans="2:12" s="44" customFormat="1" ht="16.5" customHeight="1">
      <c r="B66" s="336"/>
      <c r="C66" s="33"/>
      <c r="D66" s="344" t="s">
        <v>506</v>
      </c>
      <c r="E66" s="345"/>
      <c r="F66" s="345"/>
      <c r="G66" s="345"/>
      <c r="H66" s="345"/>
      <c r="I66" s="345"/>
      <c r="J66" s="345"/>
      <c r="K66" s="346"/>
      <c r="L66" s="32"/>
    </row>
    <row r="67" spans="2:12" s="44" customFormat="1" ht="16.5" customHeight="1">
      <c r="B67" s="336"/>
      <c r="C67" s="33"/>
      <c r="D67" s="344" t="s">
        <v>507</v>
      </c>
      <c r="E67" s="345"/>
      <c r="F67" s="345"/>
      <c r="G67" s="345"/>
      <c r="H67" s="345"/>
      <c r="I67" s="345"/>
      <c r="J67" s="345"/>
      <c r="K67" s="346"/>
      <c r="L67" s="32"/>
    </row>
    <row r="68" spans="2:12" s="44" customFormat="1" ht="16.5" customHeight="1">
      <c r="B68" s="336"/>
      <c r="C68" s="33"/>
      <c r="D68" s="344" t="s">
        <v>508</v>
      </c>
      <c r="E68" s="345"/>
      <c r="F68" s="345"/>
      <c r="G68" s="345"/>
      <c r="H68" s="345"/>
      <c r="I68" s="345"/>
      <c r="J68" s="345"/>
      <c r="K68" s="346"/>
      <c r="L68" s="32"/>
    </row>
    <row r="69" spans="2:12" s="44" customFormat="1" ht="16.5" customHeight="1">
      <c r="B69" s="336"/>
      <c r="C69" s="33"/>
      <c r="D69" s="347" t="s">
        <v>551</v>
      </c>
      <c r="E69" s="348"/>
      <c r="F69" s="348"/>
      <c r="G69" s="348"/>
      <c r="H69" s="348"/>
      <c r="I69" s="348"/>
      <c r="J69" s="348"/>
      <c r="K69" s="349"/>
      <c r="L69" s="32"/>
    </row>
    <row r="70" spans="2:12" s="44" customFormat="1" ht="4.5" customHeight="1">
      <c r="B70" s="336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0"/>
      <c r="B71" s="351"/>
      <c r="C71" s="278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44" customFormat="1" ht="15.75">
      <c r="A72" s="350"/>
      <c r="B72" s="351"/>
      <c r="C72" s="278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44" customFormat="1" ht="15.75">
      <c r="A73" s="350"/>
      <c r="B73" s="351"/>
      <c r="C73" s="278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44" customFormat="1" ht="15.75">
      <c r="A74" s="350"/>
      <c r="B74" s="351"/>
      <c r="C74" s="278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44" customFormat="1" ht="15.75">
      <c r="A75" s="350"/>
      <c r="B75" s="351"/>
      <c r="C75" s="278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44" customFormat="1" ht="15.75">
      <c r="A76" s="350"/>
      <c r="B76" s="351"/>
      <c r="C76" s="278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44" customFormat="1" ht="7.5" customHeight="1">
      <c r="B77" s="336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6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6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6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6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6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6"/>
      <c r="C83" s="33">
        <f>1+C80</f>
        <v>18</v>
      </c>
      <c r="D83" s="340" t="s">
        <v>557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6"/>
      <c r="C84" s="33"/>
      <c r="D84" s="31" t="s">
        <v>503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6"/>
      <c r="C85" s="33"/>
      <c r="D85" s="31" t="s">
        <v>558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0"/>
      <c r="B86" s="351"/>
      <c r="C86" s="278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44" customFormat="1" ht="15.75">
      <c r="A87" s="350"/>
      <c r="B87" s="351"/>
      <c r="C87" s="278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44" customFormat="1" ht="15.75">
      <c r="A88" s="350"/>
      <c r="B88" s="351"/>
      <c r="C88" s="278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44" customFormat="1" ht="15.75">
      <c r="A89" s="350"/>
      <c r="B89" s="351"/>
      <c r="C89" s="278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44" customFormat="1" ht="15.75">
      <c r="A90" s="350"/>
      <c r="B90" s="351"/>
      <c r="C90" s="278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44" customFormat="1" ht="15.75">
      <c r="A91" s="350"/>
      <c r="B91" s="351"/>
      <c r="C91" s="278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44" customFormat="1" ht="6.75" customHeight="1">
      <c r="B92" s="336"/>
      <c r="C92" s="33"/>
      <c r="D92" s="365"/>
      <c r="E92" s="365"/>
      <c r="F92" s="365"/>
      <c r="G92" s="365"/>
      <c r="H92" s="365"/>
      <c r="I92" s="365"/>
      <c r="J92" s="365"/>
      <c r="K92" s="365"/>
      <c r="L92" s="32"/>
    </row>
    <row r="93" spans="2:12" s="44" customFormat="1" ht="15.75">
      <c r="B93" s="336"/>
      <c r="C93" s="33">
        <f>1+C83</f>
        <v>19</v>
      </c>
      <c r="D93" s="340" t="s">
        <v>564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6"/>
      <c r="C94" s="33"/>
      <c r="D94" s="31" t="s">
        <v>565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6"/>
      <c r="C95" s="33"/>
      <c r="D95" s="31" t="s">
        <v>566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6"/>
      <c r="C96" s="33">
        <f>1+C93</f>
        <v>20</v>
      </c>
      <c r="D96" s="340" t="s">
        <v>567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6"/>
      <c r="C97" s="33"/>
      <c r="D97" s="31" t="s">
        <v>568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6"/>
      <c r="C98" s="33">
        <f>1+C96</f>
        <v>21</v>
      </c>
      <c r="D98" s="340" t="s">
        <v>569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6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6"/>
      <c r="C100" s="33"/>
      <c r="D100" s="31" t="s">
        <v>570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6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6"/>
      <c r="C102" s="33"/>
      <c r="D102" s="31" t="s">
        <v>571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6"/>
      <c r="C103" s="33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32"/>
    </row>
    <row r="104" spans="2:12" s="44" customFormat="1" ht="15.75">
      <c r="B104" s="336"/>
      <c r="C104" s="33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32"/>
    </row>
    <row r="105" spans="2:12" s="44" customFormat="1" ht="15.75">
      <c r="B105" s="336"/>
      <c r="C105" s="33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32"/>
    </row>
    <row r="106" spans="2:12" s="44" customFormat="1" ht="15.75">
      <c r="B106" s="336"/>
      <c r="C106" s="33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32"/>
    </row>
    <row r="107" spans="2:12" s="44" customFormat="1" ht="15.75">
      <c r="B107" s="336"/>
      <c r="C107" s="33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32"/>
    </row>
    <row r="108" spans="2:12" s="44" customFormat="1" ht="6.75" customHeight="1">
      <c r="B108" s="336"/>
      <c r="C108" s="33"/>
      <c r="D108" s="365"/>
      <c r="E108" s="365"/>
      <c r="F108" s="365"/>
      <c r="G108" s="365"/>
      <c r="H108" s="365"/>
      <c r="I108" s="365"/>
      <c r="J108" s="365"/>
      <c r="K108" s="365"/>
      <c r="L108" s="32"/>
    </row>
    <row r="109" spans="2:12" s="44" customFormat="1" ht="15.75">
      <c r="B109" s="336"/>
      <c r="C109" s="33">
        <f>1+C98</f>
        <v>22</v>
      </c>
      <c r="D109" s="354" t="s">
        <v>575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6"/>
      <c r="C110" s="33"/>
      <c r="D110" s="354" t="s">
        <v>576</v>
      </c>
      <c r="E110" s="31"/>
      <c r="F110" s="365"/>
      <c r="G110" s="365"/>
      <c r="H110" s="31"/>
      <c r="I110" s="31"/>
      <c r="J110" s="31"/>
      <c r="K110" s="31"/>
      <c r="L110" s="32"/>
    </row>
    <row r="111" spans="2:12" s="44" customFormat="1" ht="15.75">
      <c r="B111" s="336"/>
      <c r="C111" s="33"/>
      <c r="D111" s="352" t="s">
        <v>577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6"/>
      <c r="C112" s="33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32"/>
    </row>
    <row r="113" spans="2:12" s="44" customFormat="1" ht="15.75">
      <c r="B113" s="336"/>
      <c r="C113" s="33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32"/>
    </row>
    <row r="114" spans="2:12" s="44" customFormat="1" ht="15.75">
      <c r="B114" s="336"/>
      <c r="C114" s="33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32"/>
    </row>
    <row r="115" spans="2:12" s="44" customFormat="1" ht="6.75" customHeight="1">
      <c r="B115" s="336"/>
      <c r="C115" s="33"/>
      <c r="D115" s="365"/>
      <c r="E115" s="365"/>
      <c r="F115" s="365"/>
      <c r="G115" s="365"/>
      <c r="H115" s="365"/>
      <c r="I115" s="365"/>
      <c r="J115" s="365"/>
      <c r="K115" s="365"/>
      <c r="L115" s="32"/>
    </row>
    <row r="116" spans="2:12" s="44" customFormat="1" ht="15.75">
      <c r="B116" s="336"/>
      <c r="C116" s="33">
        <f>1+C109</f>
        <v>23</v>
      </c>
      <c r="D116" s="340" t="s">
        <v>581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6"/>
      <c r="C117" s="33"/>
      <c r="D117" s="31" t="s">
        <v>582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6"/>
      <c r="C118" s="33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32"/>
    </row>
    <row r="119" spans="2:12" s="44" customFormat="1" ht="15.75">
      <c r="B119" s="336"/>
      <c r="C119" s="33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32"/>
    </row>
    <row r="120" spans="2:12" s="44" customFormat="1" ht="15.75">
      <c r="B120" s="336"/>
      <c r="C120" s="33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32"/>
    </row>
    <row r="121" spans="2:12" s="44" customFormat="1" ht="15.75">
      <c r="B121" s="336"/>
      <c r="C121" s="33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32"/>
    </row>
    <row r="122" spans="2:12" s="44" customFormat="1" ht="15.75">
      <c r="B122" s="336"/>
      <c r="C122" s="33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32"/>
    </row>
    <row r="123" spans="2:12" s="44" customFormat="1" ht="15.75">
      <c r="B123" s="336"/>
      <c r="C123" s="33"/>
      <c r="D123" s="31" t="s">
        <v>585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6"/>
      <c r="C124" s="33"/>
      <c r="D124" s="365" t="s">
        <v>586</v>
      </c>
      <c r="E124" s="365"/>
      <c r="F124" s="365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6"/>
      <c r="C125" s="33"/>
      <c r="D125" s="365"/>
      <c r="E125" s="365"/>
      <c r="F125" s="365"/>
      <c r="G125" s="365"/>
      <c r="H125" s="365"/>
      <c r="I125" s="365"/>
      <c r="J125" s="365"/>
      <c r="K125" s="365"/>
      <c r="L125" s="32"/>
    </row>
    <row r="126" spans="2:12" s="44" customFormat="1" ht="15.75">
      <c r="B126" s="336"/>
      <c r="C126" s="33">
        <f>1+C116</f>
        <v>24</v>
      </c>
      <c r="D126" s="340" t="s">
        <v>587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6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6"/>
      <c r="C128" s="33"/>
      <c r="D128" s="31" t="s">
        <v>499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6"/>
      <c r="C129" s="33"/>
      <c r="D129" s="31" t="s">
        <v>588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6"/>
      <c r="C130" s="33"/>
      <c r="D130" s="31" t="s">
        <v>589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6"/>
      <c r="C131" s="33"/>
      <c r="D131" s="376" t="s">
        <v>462</v>
      </c>
      <c r="E131" s="31"/>
      <c r="F131" s="31"/>
      <c r="G131" s="31"/>
      <c r="H131" s="31"/>
      <c r="I131" s="31"/>
      <c r="J131" s="31"/>
      <c r="K131" s="31"/>
      <c r="L131" s="32"/>
    </row>
    <row r="132" spans="2:12" s="44" customFormat="1" ht="15.75">
      <c r="B132" s="336"/>
      <c r="C132" s="33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32"/>
    </row>
    <row r="133" spans="2:12" s="44" customFormat="1" ht="15.75">
      <c r="B133" s="336"/>
      <c r="C133" s="33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32"/>
    </row>
    <row r="134" spans="2:12" ht="15.75">
      <c r="B134" s="23"/>
      <c r="C134" s="33"/>
      <c r="D134" s="313"/>
      <c r="E134" s="268"/>
      <c r="F134" s="268"/>
      <c r="G134" s="312" t="s">
        <v>454</v>
      </c>
      <c r="H134" s="312"/>
      <c r="I134" s="268"/>
      <c r="J134" s="312" t="s">
        <v>466</v>
      </c>
      <c r="K134" s="269"/>
      <c r="L134" s="35"/>
    </row>
    <row r="135" spans="2:12" ht="15.75">
      <c r="B135" s="23"/>
      <c r="C135" s="33"/>
      <c r="D135" s="313"/>
      <c r="E135" s="268"/>
      <c r="F135" s="268"/>
      <c r="G135" s="312" t="s">
        <v>455</v>
      </c>
      <c r="H135" s="312"/>
      <c r="I135" s="268"/>
      <c r="J135" s="312" t="s">
        <v>465</v>
      </c>
      <c r="K135" s="269"/>
      <c r="L135" s="35"/>
    </row>
    <row r="136" spans="2:12" ht="15.75">
      <c r="B136" s="23"/>
      <c r="C136" s="33"/>
      <c r="D136" s="313"/>
      <c r="E136" s="268"/>
      <c r="F136" s="268"/>
      <c r="G136" s="312" t="s">
        <v>463</v>
      </c>
      <c r="H136" s="312"/>
      <c r="I136" s="268"/>
      <c r="J136" s="312" t="s">
        <v>464</v>
      </c>
      <c r="K136" s="269"/>
      <c r="L136" s="35"/>
    </row>
    <row r="137" spans="2:12" ht="5.25" customHeight="1">
      <c r="B137" s="23"/>
      <c r="C137" s="33"/>
      <c r="D137" s="314"/>
      <c r="E137" s="270"/>
      <c r="F137" s="270"/>
      <c r="G137" s="270"/>
      <c r="H137" s="270"/>
      <c r="I137" s="270"/>
      <c r="J137" s="270"/>
      <c r="K137" s="271"/>
      <c r="L137" s="35"/>
    </row>
    <row r="138" spans="2:12" ht="6.75" customHeight="1">
      <c r="B138" s="23"/>
      <c r="C138" s="33"/>
      <c r="D138" s="279"/>
      <c r="E138" s="280"/>
      <c r="F138" s="280"/>
      <c r="G138" s="280"/>
      <c r="H138" s="280"/>
      <c r="I138" s="280"/>
      <c r="J138" s="280"/>
      <c r="K138" s="280"/>
      <c r="L138" s="35"/>
    </row>
    <row r="139" spans="2:12" s="44" customFormat="1" ht="15.75">
      <c r="B139" s="336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6"/>
      <c r="C140" s="33"/>
      <c r="D140" s="31" t="s">
        <v>486</v>
      </c>
      <c r="E140" s="31"/>
      <c r="F140" s="31"/>
      <c r="G140" s="31"/>
      <c r="H140" s="31"/>
      <c r="I140" s="31"/>
      <c r="J140" s="365"/>
      <c r="K140" s="365"/>
      <c r="L140" s="32"/>
    </row>
    <row r="141" spans="2:12" ht="15.75">
      <c r="B141" s="23"/>
      <c r="C141" s="33"/>
      <c r="D141" s="37"/>
      <c r="E141" s="34"/>
      <c r="F141" s="34"/>
      <c r="G141" s="34"/>
      <c r="H141" s="316" t="s">
        <v>461</v>
      </c>
      <c r="I141" s="315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6" t="s">
        <v>457</v>
      </c>
      <c r="I143" s="315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6" t="s">
        <v>458</v>
      </c>
      <c r="I144" s="315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6" t="s">
        <v>459</v>
      </c>
      <c r="I145" s="315"/>
      <c r="J145" s="34"/>
      <c r="K145" s="34"/>
      <c r="L145" s="35"/>
    </row>
    <row r="146" spans="2:12" s="44" customFormat="1" ht="15.75">
      <c r="B146" s="336"/>
      <c r="C146" s="33"/>
      <c r="D146" s="88" t="s">
        <v>477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6"/>
      <c r="C147" s="33"/>
      <c r="D147" s="88" t="s">
        <v>467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6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6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6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6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6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6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6"/>
      <c r="C154" s="33"/>
      <c r="D154" s="31" t="s">
        <v>480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6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6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6"/>
      <c r="C157" s="33"/>
      <c r="D157" s="31" t="s">
        <v>481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6"/>
      <c r="C158" s="33"/>
      <c r="D158" s="31" t="s">
        <v>504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6"/>
      <c r="C159" s="33"/>
      <c r="D159" s="31" t="s">
        <v>598</v>
      </c>
      <c r="E159" s="31"/>
      <c r="F159" s="365"/>
      <c r="G159" s="31"/>
      <c r="H159" s="31"/>
      <c r="I159" s="31"/>
      <c r="J159" s="31"/>
      <c r="K159" s="31"/>
      <c r="L159" s="32"/>
    </row>
    <row r="160" spans="2:12" s="44" customFormat="1" ht="15.75">
      <c r="B160" s="336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6"/>
      <c r="C161" s="33"/>
      <c r="D161" s="31" t="s">
        <v>482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6"/>
      <c r="C162" s="33"/>
      <c r="D162" s="31" t="s">
        <v>483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6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6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6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6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6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6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6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6"/>
      <c r="C170" s="33"/>
      <c r="D170" s="31" t="s">
        <v>484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6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6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6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6"/>
      <c r="C174" s="33" t="s">
        <v>475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6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6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6"/>
      <c r="C177" s="33"/>
      <c r="D177" s="31" t="s">
        <v>491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6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6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6"/>
      <c r="C180" s="33"/>
      <c r="D180" s="31" t="s">
        <v>492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6"/>
      <c r="C181" s="33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32"/>
    </row>
    <row r="182" spans="2:12" s="44" customFormat="1" ht="15.75">
      <c r="B182" s="336"/>
      <c r="C182" s="33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32"/>
    </row>
    <row r="183" spans="2:12" s="44" customFormat="1" ht="15.75">
      <c r="B183" s="336"/>
      <c r="C183" s="33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32"/>
    </row>
    <row r="184" spans="2:12" s="44" customFormat="1" ht="15.75">
      <c r="B184" s="336"/>
      <c r="C184" s="33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32"/>
    </row>
    <row r="185" spans="2:12" s="44" customFormat="1" ht="15.75">
      <c r="B185" s="336"/>
      <c r="C185" s="33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32"/>
    </row>
    <row r="186" spans="2:12" s="44" customFormat="1" ht="15.75">
      <c r="B186" s="336"/>
      <c r="C186" s="33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32"/>
    </row>
    <row r="187" spans="2:12" s="44" customFormat="1" ht="6.75" customHeight="1">
      <c r="B187" s="336"/>
      <c r="C187" s="33"/>
      <c r="D187" s="365"/>
      <c r="E187" s="365"/>
      <c r="F187" s="365"/>
      <c r="G187" s="365"/>
      <c r="H187" s="365"/>
      <c r="I187" s="365"/>
      <c r="J187" s="365"/>
      <c r="K187" s="365"/>
      <c r="L187" s="32"/>
    </row>
    <row r="188" spans="2:12" s="44" customFormat="1" ht="15.75">
      <c r="B188" s="336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6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6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6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6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6"/>
      <c r="C193" s="33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32"/>
    </row>
    <row r="194" spans="2:12" s="44" customFormat="1" ht="15.75">
      <c r="B194" s="336"/>
      <c r="C194" s="33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32"/>
    </row>
    <row r="195" spans="2:12" s="44" customFormat="1" ht="15.75">
      <c r="B195" s="336"/>
      <c r="C195" s="33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32"/>
    </row>
    <row r="196" spans="2:12" s="44" customFormat="1" ht="15.75">
      <c r="B196" s="336"/>
      <c r="C196" s="33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32"/>
    </row>
    <row r="197" spans="2:12" s="44" customFormat="1" ht="15.75">
      <c r="B197" s="336"/>
      <c r="C197" s="33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32"/>
    </row>
    <row r="198" spans="2:12" s="44" customFormat="1" ht="15.75">
      <c r="B198" s="336"/>
      <c r="C198" s="33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32"/>
    </row>
    <row r="199" spans="2:12" s="44" customFormat="1" ht="15.75">
      <c r="B199" s="336"/>
      <c r="C199" s="33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32"/>
    </row>
    <row r="200" spans="2:12" s="44" customFormat="1" ht="6.75" customHeight="1">
      <c r="B200" s="336"/>
      <c r="C200" s="33"/>
      <c r="D200" s="365"/>
      <c r="E200" s="365"/>
      <c r="F200" s="365"/>
      <c r="G200" s="365"/>
      <c r="H200" s="365"/>
      <c r="I200" s="365"/>
      <c r="J200" s="365"/>
      <c r="K200" s="365"/>
      <c r="L200" s="32"/>
    </row>
    <row r="201" spans="2:12" s="44" customFormat="1" ht="15.75">
      <c r="B201" s="336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6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6"/>
      <c r="C203" s="33"/>
      <c r="D203" s="31" t="s">
        <v>485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6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6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6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6"/>
      <c r="C207" s="33">
        <f>1+C201</f>
        <v>34</v>
      </c>
      <c r="D207" s="38" t="s">
        <v>494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6"/>
      <c r="C208" s="33"/>
      <c r="D208" s="31" t="s">
        <v>495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6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6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6"/>
      <c r="C211" s="33"/>
      <c r="D211" s="31" t="s">
        <v>496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6"/>
      <c r="C212" s="33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32"/>
    </row>
    <row r="213" spans="2:12" s="44" customFormat="1" ht="15.75">
      <c r="B213" s="336"/>
      <c r="C213" s="33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32"/>
    </row>
    <row r="214" spans="2:12" s="44" customFormat="1" ht="15.75">
      <c r="B214" s="336"/>
      <c r="C214" s="33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32"/>
    </row>
    <row r="215" spans="2:12" s="44" customFormat="1" ht="15.75">
      <c r="B215" s="336"/>
      <c r="C215" s="33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32"/>
    </row>
    <row r="216" spans="2:12" s="44" customFormat="1" ht="15.75">
      <c r="B216" s="336"/>
      <c r="C216" s="33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32"/>
    </row>
    <row r="217" spans="2:12" s="44" customFormat="1" ht="15.75">
      <c r="B217" s="336"/>
      <c r="C217" s="33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32"/>
    </row>
    <row r="218" spans="2:12" s="44" customFormat="1" ht="6.75" customHeight="1">
      <c r="B218" s="336"/>
      <c r="C218" s="33"/>
      <c r="D218" s="365"/>
      <c r="E218" s="365"/>
      <c r="F218" s="365"/>
      <c r="G218" s="365"/>
      <c r="H218" s="365"/>
      <c r="I218" s="365"/>
      <c r="J218" s="365"/>
      <c r="K218" s="365"/>
      <c r="L218" s="32"/>
    </row>
    <row r="219" spans="2:12" s="44" customFormat="1" ht="15.75">
      <c r="B219" s="336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6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6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6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6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6"/>
      <c r="C224" s="33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32"/>
    </row>
    <row r="225" spans="2:12" s="44" customFormat="1" ht="15.75">
      <c r="B225" s="336"/>
      <c r="C225" s="33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32"/>
    </row>
    <row r="226" spans="2:12" s="44" customFormat="1" ht="15.75">
      <c r="B226" s="336"/>
      <c r="C226" s="33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32"/>
    </row>
    <row r="227" spans="2:12" s="44" customFormat="1" ht="15.75">
      <c r="B227" s="336"/>
      <c r="C227" s="33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32"/>
    </row>
    <row r="228" spans="2:12" s="44" customFormat="1" ht="15.75">
      <c r="B228" s="336"/>
      <c r="C228" s="33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32"/>
    </row>
    <row r="229" spans="2:12" s="44" customFormat="1" ht="15.75">
      <c r="B229" s="336"/>
      <c r="C229" s="33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32"/>
    </row>
    <row r="230" spans="2:12" s="44" customFormat="1" ht="15.75">
      <c r="B230" s="336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6"/>
      <c r="C231" s="33" t="s">
        <v>476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6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6"/>
      <c r="C233" s="317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6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6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6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6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6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6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9" t="s">
        <v>447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87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88"/>
      <c r="M4" s="385"/>
      <c r="N4" s="386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395" t="s">
        <v>651</v>
      </c>
      <c r="F7" s="396"/>
      <c r="G7" s="396"/>
      <c r="H7" s="396"/>
      <c r="I7" s="396"/>
      <c r="J7" s="396"/>
      <c r="K7" s="396"/>
      <c r="L7" s="397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89">
        <f>+IF(+AND(+N31=0,+N43=0,+N64=0,+N49=0),0,+IF(E10=0,"Въведи отчетния период!",0))</f>
        <v>0</v>
      </c>
      <c r="F8" s="389"/>
      <c r="G8" s="11"/>
      <c r="H8" s="11"/>
      <c r="I8" s="11"/>
      <c r="J8" s="11"/>
      <c r="K8" s="11"/>
      <c r="L8" s="389">
        <f>+IF(E7=0,+IF(+N7=0,0,"Въведи наименованието!"),+IF(N7&gt;0,0,"Въведи кода по ЕБК!"))</f>
        <v>0</v>
      </c>
      <c r="M8" s="389"/>
      <c r="N8" s="389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99" t="s">
        <v>3</v>
      </c>
      <c r="F10" s="400"/>
      <c r="G10" s="11"/>
      <c r="H10" s="255">
        <v>2023</v>
      </c>
      <c r="I10" s="235"/>
      <c r="J10" s="401">
        <f>+IF(AND(E7=0,N7=0),+IF(OR(N31&lt;&gt;0,+N43&lt;&gt;0,+N64&lt;&gt;0,+N49&lt;&gt;0,I66&lt;&gt;0,K66&lt;&gt;0,M66&lt;&gt;0),"Въведи наименование и код по ЕБК!",0),0)</f>
        <v>0</v>
      </c>
      <c r="K10" s="401"/>
      <c r="L10" s="401"/>
      <c r="M10" s="401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402" t="s">
        <v>505</v>
      </c>
      <c r="I13" s="403"/>
      <c r="J13" s="404" t="s">
        <v>413</v>
      </c>
      <c r="K13" s="405"/>
      <c r="L13" s="406" t="s">
        <v>42</v>
      </c>
      <c r="M13" s="407"/>
      <c r="N13" s="390" t="s">
        <v>400</v>
      </c>
      <c r="O13" s="11"/>
    </row>
    <row r="14" spans="1:15" ht="62.25" customHeight="1">
      <c r="A14" s="11"/>
      <c r="B14" s="392" t="s">
        <v>35</v>
      </c>
      <c r="C14" s="393"/>
      <c r="D14" s="393"/>
      <c r="E14" s="393"/>
      <c r="F14" s="394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391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1305</v>
      </c>
      <c r="I19" s="142">
        <v>1305</v>
      </c>
      <c r="J19" s="63"/>
      <c r="K19" s="142"/>
      <c r="L19" s="236">
        <v>0</v>
      </c>
      <c r="M19" s="237">
        <v>0</v>
      </c>
      <c r="N19" s="77">
        <f>+H19+J19+L19</f>
        <v>1305</v>
      </c>
      <c r="O19" s="11"/>
      <c r="S19" s="326" t="s">
        <v>6</v>
      </c>
      <c r="T19" s="327"/>
      <c r="U19" s="328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1130</v>
      </c>
      <c r="I20" s="143">
        <v>1130</v>
      </c>
      <c r="J20" s="275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1130</v>
      </c>
      <c r="O20" s="11"/>
      <c r="S20" s="329" t="s">
        <v>5</v>
      </c>
      <c r="T20" s="330"/>
      <c r="U20" s="331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3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29" t="s">
        <v>4</v>
      </c>
      <c r="T21" s="330"/>
      <c r="U21" s="331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4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2" t="s">
        <v>3</v>
      </c>
      <c r="T22" s="333"/>
      <c r="U22" s="334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5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3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3" t="s">
        <v>509</v>
      </c>
      <c r="T24" s="319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6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4" t="s">
        <v>510</v>
      </c>
      <c r="T25" s="320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3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1"/>
      <c r="T26" s="322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7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5" t="s">
        <v>511</v>
      </c>
      <c r="T27" s="319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6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4" t="s">
        <v>512</v>
      </c>
      <c r="T28" s="320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1"/>
      <c r="T29" s="322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5" t="s">
        <v>514</v>
      </c>
      <c r="T30" s="319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2435</v>
      </c>
      <c r="I31" s="121">
        <f t="shared" si="1"/>
        <v>2435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2435</v>
      </c>
      <c r="O31" s="11"/>
      <c r="P31" s="82">
        <f>+N31-H31-J31-L31</f>
        <v>0</v>
      </c>
      <c r="S31" s="335" t="s">
        <v>513</v>
      </c>
      <c r="T31" s="320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1"/>
      <c r="T32" s="322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5" t="s">
        <v>515</v>
      </c>
      <c r="T33" s="319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5" t="s">
        <v>516</v>
      </c>
      <c r="T34" s="320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2">
        <f aca="true" t="shared" si="2" ref="N35:N42">+H35+J35+L35</f>
        <v>0</v>
      </c>
      <c r="O35" s="11"/>
      <c r="S35" s="321"/>
      <c r="T35" s="322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6283</v>
      </c>
      <c r="M36" s="143"/>
      <c r="N36" s="293">
        <f t="shared" si="2"/>
        <v>6283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2086</v>
      </c>
      <c r="M37" s="144"/>
      <c r="N37" s="294">
        <f t="shared" si="2"/>
        <v>2086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5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6">
        <f t="shared" si="2"/>
        <v>0</v>
      </c>
      <c r="O39" s="11"/>
    </row>
    <row r="40" spans="1:19" ht="15.75">
      <c r="A40" s="266"/>
      <c r="B40" s="281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7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298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299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0" t="s">
        <v>444</v>
      </c>
      <c r="C43" s="291"/>
      <c r="D43" s="291"/>
      <c r="E43" s="291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8369</v>
      </c>
      <c r="M43" s="121">
        <f t="shared" si="3"/>
        <v>0</v>
      </c>
      <c r="N43" s="86">
        <f t="shared" si="3"/>
        <v>8369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471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3">
        <v>31</v>
      </c>
      <c r="C47" s="304" t="s">
        <v>409</v>
      </c>
      <c r="D47" s="304"/>
      <c r="E47" s="304"/>
      <c r="F47" s="305"/>
      <c r="G47" s="14"/>
      <c r="H47" s="63">
        <v>10096</v>
      </c>
      <c r="I47" s="142">
        <v>10096</v>
      </c>
      <c r="J47" s="63"/>
      <c r="K47" s="142"/>
      <c r="L47" s="63"/>
      <c r="M47" s="142"/>
      <c r="N47" s="77">
        <f>+H47+J47+L47</f>
        <v>10096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473</v>
      </c>
      <c r="C49" s="135"/>
      <c r="D49" s="84"/>
      <c r="E49" s="84"/>
      <c r="F49" s="85"/>
      <c r="G49" s="14"/>
      <c r="H49" s="120">
        <f aca="true" t="shared" si="4" ref="H49:N49">+ROUND(+H47+H48,0)</f>
        <v>10096</v>
      </c>
      <c r="I49" s="121">
        <f t="shared" si="4"/>
        <v>10096</v>
      </c>
      <c r="J49" s="121">
        <f t="shared" si="4"/>
        <v>0</v>
      </c>
      <c r="K49" s="121">
        <f t="shared" si="4"/>
        <v>0</v>
      </c>
      <c r="L49" s="120">
        <f t="shared" si="4"/>
        <v>0</v>
      </c>
      <c r="M49" s="121">
        <f t="shared" si="4"/>
        <v>0</v>
      </c>
      <c r="N49" s="86">
        <f t="shared" si="4"/>
        <v>10096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472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3">
        <v>41</v>
      </c>
      <c r="C53" s="304" t="s">
        <v>416</v>
      </c>
      <c r="D53" s="304"/>
      <c r="E53" s="304"/>
      <c r="F53" s="305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474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468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3">
        <v>51</v>
      </c>
      <c r="C61" s="304" t="s">
        <v>445</v>
      </c>
      <c r="D61" s="304"/>
      <c r="E61" s="304"/>
      <c r="F61" s="305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6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7">
        <f>+H62+J62+L62</f>
        <v>0</v>
      </c>
      <c r="O62" s="11"/>
    </row>
    <row r="63" spans="1:16" ht="15.75">
      <c r="A63" s="266"/>
      <c r="B63" s="300">
        <v>53</v>
      </c>
      <c r="C63" s="301" t="s">
        <v>448</v>
      </c>
      <c r="D63" s="104"/>
      <c r="E63" s="104"/>
      <c r="F63" s="105"/>
      <c r="G63" s="14"/>
      <c r="H63" s="287"/>
      <c r="I63" s="288"/>
      <c r="J63" s="302">
        <v>0</v>
      </c>
      <c r="K63" s="286">
        <v>0</v>
      </c>
      <c r="L63" s="250">
        <v>0</v>
      </c>
      <c r="M63" s="286">
        <v>0</v>
      </c>
      <c r="N63" s="289">
        <f>+H63+J63+L63</f>
        <v>0</v>
      </c>
      <c r="O63" s="11"/>
      <c r="P63" s="81" t="s">
        <v>12</v>
      </c>
    </row>
    <row r="64" spans="1:16" ht="16.5" thickBot="1">
      <c r="A64" s="266"/>
      <c r="B64" s="282" t="s">
        <v>469</v>
      </c>
      <c r="C64" s="283"/>
      <c r="D64" s="283"/>
      <c r="E64" s="283"/>
      <c r="F64" s="284"/>
      <c r="G64" s="14"/>
      <c r="H64" s="285">
        <f aca="true" t="shared" si="6" ref="H64:N64">+ROUND(+SUM(H61:H63),0)</f>
        <v>0</v>
      </c>
      <c r="I64" s="284">
        <f t="shared" si="6"/>
        <v>0</v>
      </c>
      <c r="J64" s="284">
        <f t="shared" si="6"/>
        <v>0</v>
      </c>
      <c r="K64" s="284">
        <f t="shared" si="6"/>
        <v>0</v>
      </c>
      <c r="L64" s="285">
        <f t="shared" si="6"/>
        <v>0</v>
      </c>
      <c r="M64" s="284">
        <f t="shared" si="6"/>
        <v>0</v>
      </c>
      <c r="N64" s="308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470</v>
      </c>
      <c r="C66" s="66"/>
      <c r="D66" s="66"/>
      <c r="E66" s="66"/>
      <c r="F66" s="67"/>
      <c r="G66" s="14"/>
      <c r="H66" s="69">
        <f aca="true" t="shared" si="7" ref="H66:N66">+ROUND(+H31+H43+H49+H57-H64,0)</f>
        <v>12531</v>
      </c>
      <c r="I66" s="318">
        <f t="shared" si="7"/>
        <v>12531</v>
      </c>
      <c r="J66" s="69">
        <f t="shared" si="7"/>
        <v>0</v>
      </c>
      <c r="K66" s="318">
        <f t="shared" si="7"/>
        <v>0</v>
      </c>
      <c r="L66" s="69">
        <f t="shared" si="7"/>
        <v>8369</v>
      </c>
      <c r="M66" s="318">
        <f t="shared" si="7"/>
        <v>0</v>
      </c>
      <c r="N66" s="68">
        <f t="shared" si="7"/>
        <v>20900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1">
        <f>+IF(AND(E7=0,N7=0),+IF(OR(N31&lt;&gt;0,+N43&lt;&gt;0,+N64&lt;&gt;0,+N49&lt;&gt;0,I66&lt;&gt;0,K66&lt;&gt;0,M66&lt;&gt;0),"Въведи наименование и код по ЕБК!",0),0)</f>
        <v>0</v>
      </c>
      <c r="K72" s="401"/>
      <c r="L72" s="401"/>
      <c r="M72" s="401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89">
        <f>+IF(E7=0,+IF(+N7=0,0,"Въведи наименованието!"),+IF(N7&gt;0,0,"Въведи кода по ЕБК!"))</f>
        <v>0</v>
      </c>
      <c r="M74" s="389"/>
      <c r="N74" s="389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8" t="s">
        <v>412</v>
      </c>
      <c r="C77" s="398"/>
      <c r="D77" s="10">
        <v>12012024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9" t="s">
        <v>449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+IF(+'Intragov-Payment-2023'!N$7=C9,1,0)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+IF(+'Intragov-Payment-2023'!N$7=C10,1,0)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+IF(+'Intragov-Payment-2023'!N$7=C11,1,0)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+IF(+'Intragov-Payment-2023'!N$7=C12,1,0)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+IF(+'Intragov-Payment-2023'!N$7=C13,1,0)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+IF(+'Intragov-Payment-2023'!N$7=C14,1,0)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+IF(+'Intragov-Payment-2023'!N$7=C15,1,0)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+IF(+'Intragov-Payment-2023'!N$7=C16,1,0)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+IF(+'Intragov-Payment-2023'!N$7=C17,1,0)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+IF(+'Intragov-Payment-2023'!N$7=C18,1,0)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+IF(+'Intragov-Payment-2023'!N$7=C19,1,0)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+IF(+'Intragov-Payment-2023'!N$7=C20,1,0)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+IF(+'Intragov-Payment-2023'!N$7=C21,1,0)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+IF(+'Intragov-Payment-2023'!N$7=C22,1,0)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+IF(+'Intragov-Payment-2023'!N$7=C25,1,0)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+IF(+'Intragov-Payment-2023'!N$7=C26,1,0)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+IF(+'Intragov-Payment-2023'!N$7=C27,1,0)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+IF(+'Intragov-Payment-2023'!N$7=C28,1,0)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+IF(+'Intragov-Payment-2023'!N$7=C29,1,0)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+IF(+'Intragov-Payment-2023'!N$7=C30,1,0)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+IF(+'Intragov-Payment-2023'!N$7=C31,1,0)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+IF(+'Intragov-Payment-2023'!N$7=C32,1,0)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+IF(+'Intragov-Payment-2023'!N$7=C33,1,0)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+IF(+'Intragov-Payment-2023'!N$7=C34,1,0)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+IF(+'Intragov-Payment-2023'!N$7=C35,1,0)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+IF(+'Intragov-Payment-2023'!N$7=C36,1,0)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+IF(+'Intragov-Payment-2023'!N$7=C37,1,0)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+IF(+'Intragov-Payment-2023'!N$7=C40,1,0)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+IF(+'Intragov-Payment-2023'!N$7=C41,1,0)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+IF(+'Intragov-Payment-2023'!N$7=C42,1,0)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+IF(+'Intragov-Payment-2023'!N$7=C43,1,0)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+IF(+'Intragov-Payment-2023'!N$7=C44,1,0)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+IF(+'Intragov-Payment-2023'!N$7=C45,1,0)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517</v>
      </c>
      <c r="C46" s="183">
        <v>5307</v>
      </c>
      <c r="D46" s="152"/>
      <c r="E46" s="179">
        <f>+IF(+'Intragov-Payment-2023'!N$7=C46,1,0)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+IF(+'Intragov-Payment-2023'!N$7=C47,1,0)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+IF(+'Intragov-Payment-2023'!N$7=C48,1,0)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+IF(+'Intragov-Payment-2023'!N$7=C49,1,0)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+IF(+'Intragov-Payment-2023'!N$7=C50,1,0)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+IF(+'Intragov-Payment-2023'!N$7=C51,1,0)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+IF(+'Intragov-Payment-2023'!N$7=C54,1,0)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+IF(+'Intragov-Payment-2023'!N$7=C55,1,0)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+IF(+'Intragov-Payment-2023'!N$7=C56,1,0)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+IF(+'Intragov-Payment-2023'!N$7=C57,1,0)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+IF(+'Intragov-Payment-2023'!N$7=C58,1,0)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+IF(+'Intragov-Payment-2023'!N$7=C59,1,0)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+IF(+'Intragov-Payment-2023'!N$7=C60,1,0)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+IF(+'Intragov-Payment-2023'!N$7=C61,1,0)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+IF(+'Intragov-Payment-2023'!N$7=C62,1,0)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+IF(+'Intragov-Payment-2023'!N$7=C63,1,0)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+IF(+'Intragov-Payment-2023'!N$7=C66,1,0)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+IF(+'Intragov-Payment-2023'!N$7=C67,1,0)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+IF(+'Intragov-Payment-2023'!N$7=C68,1,0)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+IF(+'Intragov-Payment-2023'!N$7=C69,1,0)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+IF(+'Intragov-Payment-2023'!N$7=C70,1,0)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+IF(+'Intragov-Payment-2023'!N$7=C71,1,0)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+IF(+'Intragov-Payment-2023'!N$7=C72,1,0)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+IF(+'Intragov-Payment-2023'!N$7=C73,1,0)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+IF(+'Intragov-Payment-2023'!N$7=C74,1,0)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+IF(+'Intragov-Payment-2023'!N$7=C75,1,0)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+IF(+'Intragov-Payment-2023'!N$7=C76,1,0)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+IF(+'Intragov-Payment-2023'!N$7=C79,1,0)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+IF(+'Intragov-Payment-2023'!N$7=C80,1,0)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+IF(+'Intragov-Payment-2023'!N$7=C81,1,0)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+IF(+'Intragov-Payment-2023'!N$7=C82,1,0)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+IF(+'Intragov-Payment-2023'!N$7=C83,1,0)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+IF(+'Intragov-Payment-2023'!N$7=C84,1,0)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+IF(+'Intragov-Payment-2023'!N$7=C85,1,0)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+IF(+'Intragov-Payment-2023'!N$7=C86,1,0)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+IF(+'Intragov-Payment-2023'!N$7=C87,1,0)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+IF(+'Intragov-Payment-2023'!N$7=C88,1,0)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+IF(+'Intragov-Payment-2023'!N$7=C89,1,0)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+IF(+'Intragov-Payment-2023'!N$7=C92,1,0)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+IF(+'Intragov-Payment-2023'!N$7=C93,1,0)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+IF(+'Intragov-Payment-2023'!N$7=C94,1,0)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+IF(+'Intragov-Payment-2023'!N$7=C95,1,0)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+IF(+'Intragov-Payment-2023'!N$7=C98,1,0)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+IF(+'Intragov-Payment-2023'!N$7=C99,1,0)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+IF(+'Intragov-Payment-2023'!N$7=C100,1,0)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+IF(+'Intragov-Payment-2023'!N$7=C101,1,0)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+IF(+'Intragov-Payment-2023'!N$7=C102,1,0)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+IF(+'Intragov-Payment-2023'!N$7=C103,1,0)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+IF(+'Intragov-Payment-2023'!N$7=C104,1,0)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+IF(+'Intragov-Payment-2023'!N$7=C105,1,0)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+IF(+'Intragov-Payment-2023'!N$7=C108,1,0)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+IF(+'Intragov-Payment-2023'!N$7=C109,1,0)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+IF(+'Intragov-Payment-2023'!N$7=C110,1,0)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+IF(+'Intragov-Payment-2023'!N$7=C111,1,0)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+IF(+'Intragov-Payment-2023'!N$7=C112,1,0)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+IF(+'Intragov-Payment-2023'!N$7=C113,1,0)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+IF(+'Intragov-Payment-2023'!N$7=C114,1,0)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+IF(+'Intragov-Payment-2023'!N$7=C117,1,0)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+IF(+'Intragov-Payment-2023'!N$7=C118,1,0)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+IF(+'Intragov-Payment-2023'!N$7=C119,1,0)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+IF(+'Intragov-Payment-2023'!N$7=C120,1,0)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+IF(+'Intragov-Payment-2023'!N$7=C121,1,0)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+IF(+'Intragov-Payment-2023'!N$7=C122,1,0)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+IF(+'Intragov-Payment-2023'!N$7=C123,1,0)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+IF(+'Intragov-Payment-2023'!N$7=C124,1,0)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+IF(+'Intragov-Payment-2023'!N$7=C125,1,0)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+IF(+'Intragov-Payment-2023'!N$7=C128,1,0)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+IF(+'Intragov-Payment-2023'!N$7=C129,1,0)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+IF(+'Intragov-Payment-2023'!N$7=C130,1,0)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+IF(+'Intragov-Payment-2023'!N$7=C131,1,0)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+IF(+'Intragov-Payment-2023'!N$7=C132,1,0)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+IF(+'Intragov-Payment-2023'!N$7=C133,1,0)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+IF(+'Intragov-Payment-2023'!N$7=C134,1,0)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+IF(+'Intragov-Payment-2023'!N$7=C135,1,0)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+IF(+'Intragov-Payment-2023'!N$7=C138,1,0)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+IF(+'Intragov-Payment-2023'!N$7=C139,1,0)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+IF(+'Intragov-Payment-2023'!N$7=C140,1,0)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+IF(+'Intragov-Payment-2023'!N$7=C141,1,0)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+IF(+'Intragov-Payment-2023'!N$7=C142,1,0)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+IF(+'Intragov-Payment-2023'!N$7=C143,1,0)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+IF(+'Intragov-Payment-2023'!N$7=C144,1,0)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+IF(+'Intragov-Payment-2023'!N$7=C145,1,0)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+IF(+'Intragov-Payment-2023'!N$7=C146,1,0)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+IF(+'Intragov-Payment-2023'!N$7=C147,1,0)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+IF(+'Intragov-Payment-2023'!N$7=C148,1,0)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+IF(+'Intragov-Payment-2023'!N$7=C151,1,0)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+IF(+'Intragov-Payment-2023'!N$7=C152,1,0)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+IF(+'Intragov-Payment-2023'!N$7=C153,1,0)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+IF(+'Intragov-Payment-2023'!N$7=C154,1,0)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+IF(+'Intragov-Payment-2023'!N$7=C155,1,0)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+IF(+'Intragov-Payment-2023'!N$7=C156,1,0)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+IF(+'Intragov-Payment-2023'!N$7=C157,1,0)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+IF(+'Intragov-Payment-2023'!N$7=C158,1,0)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+IF(+'Intragov-Payment-2023'!N$7=C159,1,0)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+IF(+'Intragov-Payment-2023'!N$7=C160,1,0)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+IF(+'Intragov-Payment-2023'!N$7=C161,1,0)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+IF(+'Intragov-Payment-2023'!N$7=C162,1,0)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+IF(+'Intragov-Payment-2023'!N$7=C165,1,0)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+IF(+'Intragov-Payment-2023'!N$7=C166,1,0)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+IF(+'Intragov-Payment-2023'!N$7=C167,1,0)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+IF(+'Intragov-Payment-2023'!N$7=C168,1,0)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+IF(+'Intragov-Payment-2023'!N$7=C169,1,0)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+IF(+'Intragov-Payment-2023'!N$7=C170,1,0)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+IF(+'Intragov-Payment-2023'!N$7=C173,1,0)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+IF(+'Intragov-Payment-2023'!N$7=C174,1,0)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+IF(+'Intragov-Payment-2023'!N$7=C175,1,0)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+IF(+'Intragov-Payment-2023'!N$7=C176,1,0)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+IF(+'Intragov-Payment-2023'!N$7=C177,1,0)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+IF(+'Intragov-Payment-2023'!N$7=C178,1,0)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+IF(+'Intragov-Payment-2023'!N$7=C179,1,0)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+IF(+'Intragov-Payment-2023'!N$7=C180,1,0)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+IF(+'Intragov-Payment-2023'!N$7=C181,1,0)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+IF(+'Intragov-Payment-2023'!N$7=C182,1,0)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+IF(+'Intragov-Payment-2023'!N$7=C183,1,0)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+IF(+'Intragov-Payment-2023'!N$7=C186,1,0)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+IF(+'Intragov-Payment-2023'!N$7=C187,1,0)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+IF(+'Intragov-Payment-2023'!N$7=C188,1,0)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+IF(+'Intragov-Payment-2023'!N$7=C189,1,0)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+IF(+'Intragov-Payment-2023'!N$7=C190,1,0)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+IF(+'Intragov-Payment-2023'!N$7=C191,1,0)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+IF(+'Intragov-Payment-2023'!N$7=C192,1,0)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+IF(+'Intragov-Payment-2023'!N$7=C193,1,0)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+IF(+'Intragov-Payment-2023'!N$7=C194,1,0)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+IF(+'Intragov-Payment-2023'!N$7=C195,1,0)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+IF(+'Intragov-Payment-2023'!N$7=C196,1,0)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+IF(+'Intragov-Payment-2023'!N$7=C197,1,0)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+IF(+'Intragov-Payment-2023'!N$7=C198,1,0)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+IF(+'Intragov-Payment-2023'!N$7=C199,1,0)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+IF(+'Intragov-Payment-2023'!N$7=C200,1,0)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+IF(+'Intragov-Payment-2023'!N$7=C201,1,0)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+IF(+'Intragov-Payment-2023'!N$7=C202,1,0)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+IF(+'Intragov-Payment-2023'!N$7=C203,1,0)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+IF(+'Intragov-Payment-2023'!N$7=C206,1,0)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+IF(+'Intragov-Payment-2023'!N$7=C207,1,0)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+IF(+'Intragov-Payment-2023'!N$7=C208,1,0)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+IF(+'Intragov-Payment-2023'!N$7=C209,1,0)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+IF(+'Intragov-Payment-2023'!N$7=C210,1,0)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+IF(+'Intragov-Payment-2023'!N$7=C211,1,0)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+IF(+'Intragov-Payment-2023'!N$7=C212,1,0)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+IF(+'Intragov-Payment-2023'!N$7=C215,1,0)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+IF(+'Intragov-Payment-2023'!N$7=C216,1,0)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+IF(+'Intragov-Payment-2023'!N$7=C217,1,0)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+IF(+'Intragov-Payment-2023'!N$7=C218,1,0)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+IF(+'Intragov-Payment-2023'!N$7=C219,1,0)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+IF(+'Intragov-Payment-2023'!N$7=C220,1,0)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+IF(+'Intragov-Payment-2023'!N$7=C221,1,0)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+IF(+'Intragov-Payment-2023'!N$7=C222,1,0)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+IF(+'Intragov-Payment-2023'!N$7=C225,1,0)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+IF(+'Intragov-Payment-2023'!N$7=C226,1,0)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+IF(+'Intragov-Payment-2023'!N$7=C227,1,0)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+IF(+'Intragov-Payment-2023'!N$7=C228,1,0)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+IF(+'Intragov-Payment-2023'!N$7=C229,1,0)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+IF(+'Intragov-Payment-2023'!N$7=C230,1,0)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+IF(+'Intragov-Payment-2023'!N$7=C231,1,0)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+IF(+'Intragov-Payment-2023'!N$7=C234,1,0)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+IF(+'Intragov-Payment-2023'!N$7=C235,1,0)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+IF(+'Intragov-Payment-2023'!N$7=C236,1,0)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+IF(+'Intragov-Payment-2023'!N$7=C237,1,0)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+IF(+'Intragov-Payment-2023'!N$7=C240,1,0)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+IF(+'Intragov-Payment-2023'!N$7=C241,1,0)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+IF(+'Intragov-Payment-2023'!N$7=C242,1,0)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+IF(+'Intragov-Payment-2023'!N$7=C243,1,0)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+IF(+'Intragov-Payment-2023'!N$7=C244,1,0)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+IF(+'Intragov-Payment-2023'!N$7=C245,1,0)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+IF(+'Intragov-Payment-2023'!N$7=C246,1,0)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+IF(+'Intragov-Payment-2023'!N$7=C247,1,0)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+IF(+'Intragov-Payment-2023'!N$7=C248,1,0)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+IF(+'Intragov-Payment-2023'!N$7=C249,1,0)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+IF(+'Intragov-Payment-2023'!N$7=C252,1,0)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+IF(+'Intragov-Payment-2023'!N$7=C253,1,0)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+IF(+'Intragov-Payment-2023'!N$7=C254,1,0)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+IF(+'Intragov-Payment-2023'!N$7=C255,1,0)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+IF(+'Intragov-Payment-2023'!N$7=C256,1,0)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+IF(+'Intragov-Payment-2023'!N$7=C257,1,0)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+IF(+'Intragov-Payment-2023'!N$7=C258,1,0)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+IF(+'Intragov-Payment-2023'!N$7=C259,1,0)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+IF(+'Intragov-Payment-2023'!N$7=C260,1,0)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+IF(+'Intragov-Payment-2023'!N$7=C261,1,0)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+IF(+'Intragov-Payment-2023'!N$7=C262,1,0)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+IF(+'Intragov-Payment-2023'!N$7=C263,1,0)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+IF(+'Intragov-Payment-2023'!N$7=C264,1,0)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+IF(+'Intragov-Payment-2023'!N$7=C265,1,0)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+IF(+'Intragov-Payment-2023'!N$7=C266,1,0)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+IF(+'Intragov-Payment-2023'!N$7=C267,1,0)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+IF(+'Intragov-Payment-2023'!N$7=C268,1,0)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+IF(+'Intragov-Payment-2023'!N$7=C269,1,0)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+IF(+'Intragov-Payment-2023'!N$7=C270,1,0)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+IF(+'Intragov-Payment-2023'!N$7=C271,1,0)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+IF(+'Intragov-Payment-2023'!N$7=C272,1,0)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+IF(+'Intragov-Payment-2023'!N$7=C273,1,0)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+IF(+'Intragov-Payment-2023'!N$7=C274,1,0)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+IF(+'Intragov-Payment-2023'!N$7=C275,1,0)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+IF(+'Intragov-Payment-2023'!N$7=C276,1,0)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+IF(+'Intragov-Payment-2023'!N$7=C279,1,0)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+IF(+'Intragov-Payment-2023'!N$7=C280,1,0)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+IF(+'Intragov-Payment-2023'!N$7=C281,1,0)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+IF(+'Intragov-Payment-2023'!N$7=C282,1,0)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+IF(+'Intragov-Payment-2023'!N$7=C283,1,0)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+IF(+'Intragov-Payment-2023'!N$7=C284,1,0)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+IF(+'Intragov-Payment-2023'!N$7=C285,1,0)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+IF(+'Intragov-Payment-2023'!N$7=C286,1,0)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+IF(+'Intragov-Payment-2023'!N$7=C287,1,0)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+IF(+'Intragov-Payment-2023'!N$7=C288,1,0)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+IF(+'Intragov-Payment-2023'!N$7=C289,1,0)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+IF(+'Intragov-Payment-2023'!N$7=C290,1,0)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+IF(+'Intragov-Payment-2023'!N$7=C291,1,0)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+IF(+'Intragov-Payment-2023'!N$7=C292,1,0)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+IF(+'Intragov-Payment-2023'!N$7=C293,1,0)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+IF(+'Intragov-Payment-2023'!N$7=C294,1,0)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+IF(+'Intragov-Payment-2023'!N$7=C295,1,0)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+IF(+'Intragov-Payment-2023'!N$7=C296,1,0)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+IF(+'Intragov-Payment-2023'!N$7=C297,1,0)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+IF(+'Intragov-Payment-2023'!N$7=C298,1,0)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+IF(+'Intragov-Payment-2023'!N$7=C299,1,0)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+IF(+'Intragov-Payment-2023'!N$7=C300,1,0)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+IF(+'Intragov-Payment-2023'!N$7=C303,1,0)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+IF(+'Intragov-Payment-2023'!N$7=C304,1,0)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+IF(+'Intragov-Payment-2023'!N$7=C305,1,0)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+IF(+'Intragov-Payment-2023'!N$7=C306,1,0)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+IF(+'Intragov-Payment-2023'!N$7=C307,1,0)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+IF(+'Intragov-Payment-2023'!N$7=C308,1,0)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+IF(+'Intragov-Payment-2023'!N$7=C309,1,0)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+IF(+'Intragov-Payment-2023'!N$7=C310,1,0)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+IF(+'Intragov-Payment-2023'!N$7=C311,1,0)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+IF(+'Intragov-Payment-2023'!N$7=C312,1,0)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+IF(+'Intragov-Payment-2023'!N$7=C313,1,0)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+IF(+'Intragov-Payment-2023'!N$7=C316,1,0)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+IF(+'Intragov-Payment-2023'!N$7=C317,1,0)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+IF(+'Intragov-Payment-2023'!N$7=C318,1,0)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+IF(+'Intragov-Payment-2023'!N$7=C319,1,0)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+IF(+'Intragov-Payment-2023'!N$7=C320,1,0)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+IF(+'Intragov-Payment-2023'!N$7=C323,1,0)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+IF(+'Intragov-Payment-2023'!N$7=C324,1,0)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+IF(+'Intragov-Payment-2023'!N$7=C325,1,0)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+IF(+'Intragov-Payment-2023'!N$7=C326,1,0)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+IF(+'Intragov-Payment-2023'!N$7=C327,1,0)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+IF(+'Intragov-Payment-2023'!N$7=C328,1,0)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+IF(+'Intragov-Payment-2023'!N$7=C329,1,0)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+IF(+'Intragov-Payment-2023'!N$7=C330,1,0)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+IF(+'Intragov-Payment-2023'!N$7=C331,1,0)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+IF(+'Intragov-Payment-2023'!N$7=C332,1,0)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+IF(+'Intragov-Payment-2023'!N$7=C333,1,0)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+IF(+'Intragov-Payment-2023'!N$7=C336,1,0)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+IF(+'Intragov-Payment-2023'!N$7=C337,1,0)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+IF(+'Intragov-Payment-2023'!N$7=C338,1,0)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+IF(+'Intragov-Payment-2023'!N$7=C339,1,0)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+IF(+'Intragov-Payment-2023'!N$7=C340,1,0)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+IF(+'Intragov-Payment-2023'!N$7=C341,1,0)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+IF(+'Intragov-Payment-2023'!N$7=C342,1,0)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+IF(+'Intragov-Payment-2023'!N$7=C343,1,0)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+IF(+'Intragov-Payment-2023'!N$7=C344,1,0)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+IF(+'Intragov-Payment-2023'!N$7=C345,1,0)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+IF(+'Intragov-Payment-2023'!N$7=C348,1,0)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+IF(+'Intragov-Payment-2023'!N$7=C349,1,0)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+IF(+'Intragov-Payment-2023'!N$7=C350,1,0)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+IF(+'Intragov-Payment-2023'!N$7=C351,1,0)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+IF(+'Intragov-Payment-2023'!N$7=C352,1,0)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+IF(+'Intragov-Payment-2023'!N$7=C357,1,0)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+IF(+'Intragov-Payment-2023'!N$7=C358,1,0)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+IF(+'Intragov-Payment-2023'!N$7=C359,1,0)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+IF(+'Intragov-Payment-2023'!N$7=C360,1,0)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2024-01-12T13:03:03Z</dcterms:modified>
  <cp:category/>
  <cp:version/>
  <cp:contentType/>
  <cp:contentStatus/>
</cp:coreProperties>
</file>